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7680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<sst xmlns="http://schemas.openxmlformats.org/spreadsheetml/2006/main" count="42" uniqueCount="26">
  <si>
    <t xml:space="preserve">Javni poziv za sofinanciranje organizacij na področju mladinskega dela v letu 2008  </t>
  </si>
  <si>
    <t>Uradni list RS št.01 /2008 z dne 04.01.2008</t>
  </si>
  <si>
    <t>Rezultati javnega poziva - Mladinski sveti lokalnih skupnosti</t>
  </si>
  <si>
    <t>Št. 6033-270/2007-48</t>
  </si>
  <si>
    <t>Datum: 06.03.2008</t>
  </si>
  <si>
    <t>Možno število točk: 90</t>
  </si>
  <si>
    <t>Minimalno število točk: 30</t>
  </si>
  <si>
    <t>Zap. št. vloge MSLS</t>
  </si>
  <si>
    <t>Ev. št. vloge</t>
  </si>
  <si>
    <t>Naziv organizacije</t>
  </si>
  <si>
    <t>Skupno št. točk</t>
  </si>
  <si>
    <t>Povprečno št. točk</t>
  </si>
  <si>
    <t>Izpolnjevanje pogojev</t>
  </si>
  <si>
    <t>Doseženo št. točk</t>
  </si>
  <si>
    <t>Vrednost točke v Eur</t>
  </si>
  <si>
    <t>Zmnožek v Eur</t>
  </si>
  <si>
    <t>Sredstva sofinanciranja v Eur</t>
  </si>
  <si>
    <t>Priznana vrednost v Eur</t>
  </si>
  <si>
    <t>Opombe</t>
  </si>
  <si>
    <t>DA</t>
  </si>
  <si>
    <t>skupno št. točk:</t>
  </si>
  <si>
    <t>vrednost točke:</t>
  </si>
  <si>
    <t xml:space="preserve">Zorko Škvor </t>
  </si>
  <si>
    <t xml:space="preserve">vodja Urada RS za mladino </t>
  </si>
  <si>
    <t>Podpis: ___________________________</t>
  </si>
  <si>
    <t xml:space="preserve">po pooblastilu ministra 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</si>
</sst>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6">
    <font>
      <sz val="10"/>
      <name val="Arial CE"/>
      <family val="0"/>
    </font>
    <font>
      <sz val="10"/>
      <name val="Verdana"/>
      <family val="2"/>
    </font>
    <font>
      <sz val="6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15" applyFont="1">
      <alignment/>
      <protection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1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3" fontId="1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</cellXfs>
  <cellStyles count="7">
    <cellStyle name="Normal" xfId="0"/>
    <cellStyle name="Navadno_List1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8\JAVNI%20POZIV%202008\Seznami%20-%20tabele\Rezultati%20predstojnika%202008\Rezultati%20rezultati%20predstojnika%202008.MSLS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zultat stokovne komisije"/>
      <sheetName val="rezultati  predstojnika"/>
      <sheetName val="podatki za pogodbe"/>
      <sheetName val="seznam - oddajna knjiga"/>
      <sheetName val="podatki z naslovi za nalepke"/>
    </sheetNames>
    <sheetDataSet>
      <sheetData sheetId="0">
        <row r="12">
          <cell r="D12" t="str">
            <v>Mladinski svet občine Sevnica</v>
          </cell>
          <cell r="J12">
            <v>235</v>
          </cell>
          <cell r="O12">
            <v>1003.9874679578468</v>
          </cell>
          <cell r="P12">
            <v>6000</v>
          </cell>
        </row>
        <row r="13">
          <cell r="D13" t="str">
            <v>Mladinski svet Krško</v>
          </cell>
          <cell r="J13">
            <v>153</v>
          </cell>
          <cell r="O13">
            <v>653.6599259470237</v>
          </cell>
          <cell r="P13">
            <v>5000</v>
          </cell>
        </row>
        <row r="14">
          <cell r="D14" t="str">
            <v>Mladinski svet Lendava</v>
          </cell>
          <cell r="J14">
            <v>222</v>
          </cell>
          <cell r="O14">
            <v>948.4477356878383</v>
          </cell>
          <cell r="P14">
            <v>20000</v>
          </cell>
        </row>
        <row r="15">
          <cell r="D15" t="str">
            <v>Mladinski svet Občine Slovenjske Konjice</v>
          </cell>
          <cell r="J15">
            <v>194</v>
          </cell>
          <cell r="O15">
            <v>828.8236969524353</v>
          </cell>
          <cell r="P15">
            <v>3000</v>
          </cell>
        </row>
        <row r="16">
          <cell r="D16" t="str">
            <v>Mladinski svet Železniki</v>
          </cell>
          <cell r="J16">
            <v>246</v>
          </cell>
          <cell r="O16">
            <v>1050.9826260324694</v>
          </cell>
          <cell r="P16">
            <v>9000</v>
          </cell>
        </row>
        <row r="17">
          <cell r="D17" t="str">
            <v>Mladinski svet Občine Rogaška Slatina</v>
          </cell>
          <cell r="J17">
            <v>213</v>
          </cell>
          <cell r="O17">
            <v>909.9971518086016</v>
          </cell>
          <cell r="P17">
            <v>6000</v>
          </cell>
        </row>
        <row r="18">
          <cell r="D18" t="str">
            <v>Mladinski svet Vrhnika</v>
          </cell>
          <cell r="J18">
            <v>166</v>
          </cell>
          <cell r="O18">
            <v>709.1996582170323</v>
          </cell>
          <cell r="P18">
            <v>8000</v>
          </cell>
        </row>
        <row r="19">
          <cell r="D19" t="str">
            <v>Mladinski svet mestne občine Ptuj</v>
          </cell>
          <cell r="J19">
            <v>244</v>
          </cell>
          <cell r="O19">
            <v>1042.4380518370835</v>
          </cell>
          <cell r="P19">
            <v>5000</v>
          </cell>
        </row>
        <row r="20">
          <cell r="D20" t="str">
            <v>Mladinski svet Ljutomer</v>
          </cell>
          <cell r="J20">
            <v>256</v>
          </cell>
          <cell r="O20">
            <v>1093.705497009399</v>
          </cell>
          <cell r="P20">
            <v>17500</v>
          </cell>
        </row>
        <row r="21">
          <cell r="D21" t="str">
            <v>Mladinski svet Velenje</v>
          </cell>
          <cell r="J21">
            <v>283</v>
          </cell>
          <cell r="O21">
            <v>1209.0572486471092</v>
          </cell>
          <cell r="P21">
            <v>10000</v>
          </cell>
        </row>
        <row r="22">
          <cell r="D22" t="str">
            <v>Mladinski svet Bele Krajine</v>
          </cell>
          <cell r="J22">
            <v>292</v>
          </cell>
          <cell r="O22">
            <v>1247.5078325263457</v>
          </cell>
          <cell r="P22">
            <v>3500</v>
          </cell>
        </row>
        <row r="23">
          <cell r="D23" t="str">
            <v>Mladinski svet Ljubljane</v>
          </cell>
          <cell r="J23">
            <v>243</v>
          </cell>
          <cell r="O23">
            <v>1038.1657647393906</v>
          </cell>
          <cell r="P23">
            <v>20000</v>
          </cell>
        </row>
        <row r="24">
          <cell r="D24" t="str">
            <v>Mladinski svet Nova Gorica</v>
          </cell>
          <cell r="J24">
            <v>225</v>
          </cell>
          <cell r="O24">
            <v>961.2645969809172</v>
          </cell>
          <cell r="P24">
            <v>9000</v>
          </cell>
        </row>
        <row r="25">
          <cell r="D25" t="str">
            <v>Mladinski svet Kamnik</v>
          </cell>
          <cell r="J25">
            <v>215</v>
          </cell>
          <cell r="O25">
            <v>918.5417260039875</v>
          </cell>
          <cell r="P25">
            <v>9000</v>
          </cell>
        </row>
        <row r="26">
          <cell r="D26" t="str">
            <v>Mladinski svet Ajdovščina</v>
          </cell>
          <cell r="J26">
            <v>324</v>
          </cell>
          <cell r="O26">
            <v>1384.2210196525207</v>
          </cell>
          <cell r="P26">
            <v>16000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10.75390625" style="2" customWidth="1"/>
    <col min="2" max="2" width="8.25390625" style="2" hidden="1" customWidth="1"/>
    <col min="3" max="3" width="22.375" style="2" customWidth="1"/>
    <col min="4" max="4" width="0" style="2" hidden="1" customWidth="1"/>
    <col min="5" max="5" width="11.375" style="2" hidden="1" customWidth="1"/>
    <col min="6" max="6" width="15.75390625" style="2" hidden="1" customWidth="1"/>
    <col min="7" max="7" width="11.25390625" style="3" customWidth="1"/>
    <col min="8" max="8" width="13.25390625" style="2" hidden="1" customWidth="1"/>
    <col min="9" max="9" width="9.875" style="2" hidden="1" customWidth="1"/>
    <col min="10" max="10" width="18.625" style="4" customWidth="1"/>
    <col min="11" max="11" width="15.25390625" style="4" customWidth="1"/>
    <col min="12" max="12" width="9.25390625" style="2" hidden="1" customWidth="1"/>
    <col min="13" max="16384" width="9.125" style="2" customWidth="1"/>
  </cols>
  <sheetData>
    <row r="1" spans="1:2" ht="12.75">
      <c r="A1" s="1" t="s">
        <v>0</v>
      </c>
      <c r="B1" s="1"/>
    </row>
    <row r="2" spans="1:2" ht="12.75">
      <c r="A2" s="1" t="s">
        <v>1</v>
      </c>
      <c r="B2" s="1"/>
    </row>
    <row r="4" ht="12.75">
      <c r="A4" s="2" t="s">
        <v>2</v>
      </c>
    </row>
    <row r="5" spans="1:2" ht="12.75">
      <c r="A5" s="1" t="s">
        <v>3</v>
      </c>
      <c r="B5" s="1"/>
    </row>
    <row r="6" spans="1:6" ht="12.75">
      <c r="A6" s="2" t="s">
        <v>4</v>
      </c>
      <c r="B6" s="5"/>
      <c r="D6" s="6" t="s">
        <v>5</v>
      </c>
      <c r="E6" s="6"/>
      <c r="F6" s="6"/>
    </row>
    <row r="7" spans="4:11" ht="12.75">
      <c r="D7" s="6" t="s">
        <v>6</v>
      </c>
      <c r="E7" s="6"/>
      <c r="F7" s="6"/>
      <c r="K7" s="7" t="s">
        <v>5</v>
      </c>
    </row>
    <row r="8" spans="1:11" ht="12.75">
      <c r="A8" s="8"/>
      <c r="B8" s="8"/>
      <c r="K8" s="7" t="s">
        <v>6</v>
      </c>
    </row>
    <row r="9" spans="1:12" s="12" customFormat="1" ht="44.25" customHeight="1">
      <c r="A9" s="9" t="s">
        <v>7</v>
      </c>
      <c r="B9" s="9" t="s">
        <v>8</v>
      </c>
      <c r="C9" s="9" t="s">
        <v>9</v>
      </c>
      <c r="D9" s="9" t="s">
        <v>10</v>
      </c>
      <c r="E9" s="9" t="s">
        <v>11</v>
      </c>
      <c r="F9" s="9" t="s">
        <v>12</v>
      </c>
      <c r="G9" s="10" t="s">
        <v>13</v>
      </c>
      <c r="H9" s="9" t="s">
        <v>14</v>
      </c>
      <c r="I9" s="9" t="s">
        <v>15</v>
      </c>
      <c r="J9" s="11" t="s">
        <v>16</v>
      </c>
      <c r="K9" s="11" t="s">
        <v>17</v>
      </c>
      <c r="L9" s="9" t="s">
        <v>18</v>
      </c>
    </row>
    <row r="10" spans="1:12" ht="25.5">
      <c r="A10" s="13">
        <v>1</v>
      </c>
      <c r="B10" s="14">
        <v>24</v>
      </c>
      <c r="C10" s="15" t="str">
        <f>'[1]rezultat stokovne komisije'!D12</f>
        <v>Mladinski svet občine Sevnica</v>
      </c>
      <c r="D10" s="16">
        <f>'[1]rezultat stokovne komisije'!J12</f>
        <v>235</v>
      </c>
      <c r="E10" s="17">
        <f>D10/4</f>
        <v>58.75</v>
      </c>
      <c r="F10" s="17" t="s">
        <v>19</v>
      </c>
      <c r="G10" s="18">
        <f>E10</f>
        <v>58.75</v>
      </c>
      <c r="H10" s="18">
        <f>G26</f>
        <v>0</v>
      </c>
      <c r="I10" s="19">
        <f>(G10*H10)</f>
        <v>0</v>
      </c>
      <c r="J10" s="16">
        <f>'[1]rezultat stokovne komisije'!O12</f>
        <v>1003.9874679578468</v>
      </c>
      <c r="K10" s="18">
        <f>'[1]rezultat stokovne komisije'!P12</f>
        <v>6000</v>
      </c>
      <c r="L10" s="20"/>
    </row>
    <row r="11" spans="1:12" ht="12.75">
      <c r="A11" s="13">
        <v>2</v>
      </c>
      <c r="B11" s="21">
        <v>49</v>
      </c>
      <c r="C11" s="15" t="str">
        <f>'[1]rezultat stokovne komisije'!D13</f>
        <v>Mladinski svet Krško</v>
      </c>
      <c r="D11" s="16">
        <f>'[1]rezultat stokovne komisije'!J13</f>
        <v>153</v>
      </c>
      <c r="E11" s="17">
        <f aca="true" t="shared" si="0" ref="E11:E24">D11/4</f>
        <v>38.25</v>
      </c>
      <c r="F11" s="17" t="s">
        <v>19</v>
      </c>
      <c r="G11" s="18">
        <f aca="true" t="shared" si="1" ref="G11:G24">E11</f>
        <v>38.25</v>
      </c>
      <c r="H11" s="18">
        <f>H10</f>
        <v>0</v>
      </c>
      <c r="I11" s="19">
        <f aca="true" t="shared" si="2" ref="I11:I24">(G11*H11)</f>
        <v>0</v>
      </c>
      <c r="J11" s="16">
        <f>'[1]rezultat stokovne komisije'!O13</f>
        <v>653.6599259470237</v>
      </c>
      <c r="K11" s="18">
        <f>'[1]rezultat stokovne komisije'!P13</f>
        <v>5000</v>
      </c>
      <c r="L11" s="22"/>
    </row>
    <row r="12" spans="1:12" ht="17.25" customHeight="1">
      <c r="A12" s="13">
        <v>3</v>
      </c>
      <c r="B12" s="14">
        <v>54</v>
      </c>
      <c r="C12" s="15" t="str">
        <f>'[1]rezultat stokovne komisije'!D14</f>
        <v>Mladinski svet Lendava</v>
      </c>
      <c r="D12" s="16">
        <f>'[1]rezultat stokovne komisije'!J14</f>
        <v>222</v>
      </c>
      <c r="E12" s="17">
        <f t="shared" si="0"/>
        <v>55.5</v>
      </c>
      <c r="F12" s="17" t="s">
        <v>19</v>
      </c>
      <c r="G12" s="18">
        <f t="shared" si="1"/>
        <v>55.5</v>
      </c>
      <c r="H12" s="18">
        <f>H11</f>
        <v>0</v>
      </c>
      <c r="I12" s="19">
        <f t="shared" si="2"/>
        <v>0</v>
      </c>
      <c r="J12" s="16">
        <f>'[1]rezultat stokovne komisije'!O14</f>
        <v>948.4477356878383</v>
      </c>
      <c r="K12" s="18">
        <f>'[1]rezultat stokovne komisije'!P14</f>
        <v>20000</v>
      </c>
      <c r="L12" s="20"/>
    </row>
    <row r="13" spans="1:12" ht="27.75" customHeight="1">
      <c r="A13" s="13">
        <v>4</v>
      </c>
      <c r="B13" s="14">
        <v>55</v>
      </c>
      <c r="C13" s="15" t="str">
        <f>'[1]rezultat stokovne komisije'!D15</f>
        <v>Mladinski svet Občine Slovenjske Konjice</v>
      </c>
      <c r="D13" s="16">
        <f>'[1]rezultat stokovne komisije'!J15</f>
        <v>194</v>
      </c>
      <c r="E13" s="17">
        <f t="shared" si="0"/>
        <v>48.5</v>
      </c>
      <c r="F13" s="17" t="s">
        <v>19</v>
      </c>
      <c r="G13" s="18">
        <f t="shared" si="1"/>
        <v>48.5</v>
      </c>
      <c r="H13" s="18">
        <f aca="true" t="shared" si="3" ref="H13:H24">H12</f>
        <v>0</v>
      </c>
      <c r="I13" s="19">
        <f t="shared" si="2"/>
        <v>0</v>
      </c>
      <c r="J13" s="16">
        <f>'[1]rezultat stokovne komisije'!O15</f>
        <v>828.8236969524353</v>
      </c>
      <c r="K13" s="18">
        <f>'[1]rezultat stokovne komisije'!P15</f>
        <v>3000</v>
      </c>
      <c r="L13" s="20"/>
    </row>
    <row r="14" spans="1:12" ht="27" customHeight="1">
      <c r="A14" s="13">
        <v>5</v>
      </c>
      <c r="B14" s="21">
        <v>60</v>
      </c>
      <c r="C14" s="15" t="str">
        <f>'[1]rezultat stokovne komisije'!D16</f>
        <v>Mladinski svet Železniki</v>
      </c>
      <c r="D14" s="16">
        <f>'[1]rezultat stokovne komisije'!J16</f>
        <v>246</v>
      </c>
      <c r="E14" s="17">
        <f t="shared" si="0"/>
        <v>61.5</v>
      </c>
      <c r="F14" s="17" t="s">
        <v>19</v>
      </c>
      <c r="G14" s="18">
        <f t="shared" si="1"/>
        <v>61.5</v>
      </c>
      <c r="H14" s="18">
        <f t="shared" si="3"/>
        <v>0</v>
      </c>
      <c r="I14" s="19">
        <f t="shared" si="2"/>
        <v>0</v>
      </c>
      <c r="J14" s="16">
        <f>'[1]rezultat stokovne komisije'!O16</f>
        <v>1050.9826260324694</v>
      </c>
      <c r="K14" s="18">
        <f>'[1]rezultat stokovne komisije'!P16</f>
        <v>9000</v>
      </c>
      <c r="L14" s="20"/>
    </row>
    <row r="15" spans="1:12" ht="27.75" customHeight="1">
      <c r="A15" s="13">
        <v>6</v>
      </c>
      <c r="B15" s="14">
        <v>61</v>
      </c>
      <c r="C15" s="15" t="str">
        <f>'[1]rezultat stokovne komisije'!D17</f>
        <v>Mladinski svet Občine Rogaška Slatina</v>
      </c>
      <c r="D15" s="16">
        <f>'[1]rezultat stokovne komisije'!J17</f>
        <v>213</v>
      </c>
      <c r="E15" s="17">
        <f t="shared" si="0"/>
        <v>53.25</v>
      </c>
      <c r="F15" s="17" t="s">
        <v>19</v>
      </c>
      <c r="G15" s="18">
        <f t="shared" si="1"/>
        <v>53.25</v>
      </c>
      <c r="H15" s="18">
        <f t="shared" si="3"/>
        <v>0</v>
      </c>
      <c r="I15" s="19">
        <f t="shared" si="2"/>
        <v>0</v>
      </c>
      <c r="J15" s="16">
        <f>'[1]rezultat stokovne komisije'!O17</f>
        <v>909.9971518086016</v>
      </c>
      <c r="K15" s="18">
        <f>'[1]rezultat stokovne komisije'!P17</f>
        <v>6000</v>
      </c>
      <c r="L15" s="20"/>
    </row>
    <row r="16" spans="1:12" ht="18.75" customHeight="1">
      <c r="A16" s="13">
        <v>7</v>
      </c>
      <c r="B16" s="14">
        <v>63</v>
      </c>
      <c r="C16" s="15" t="str">
        <f>'[1]rezultat stokovne komisije'!D18</f>
        <v>Mladinski svet Vrhnika</v>
      </c>
      <c r="D16" s="16">
        <f>'[1]rezultat stokovne komisije'!J18</f>
        <v>166</v>
      </c>
      <c r="E16" s="17">
        <f t="shared" si="0"/>
        <v>41.5</v>
      </c>
      <c r="F16" s="17" t="s">
        <v>19</v>
      </c>
      <c r="G16" s="18">
        <f t="shared" si="1"/>
        <v>41.5</v>
      </c>
      <c r="H16" s="18">
        <f t="shared" si="3"/>
        <v>0</v>
      </c>
      <c r="I16" s="19">
        <f t="shared" si="2"/>
        <v>0</v>
      </c>
      <c r="J16" s="16">
        <f>'[1]rezultat stokovne komisije'!O18</f>
        <v>709.1996582170323</v>
      </c>
      <c r="K16" s="18">
        <f>'[1]rezultat stokovne komisije'!P18</f>
        <v>8000</v>
      </c>
      <c r="L16" s="20"/>
    </row>
    <row r="17" spans="1:12" ht="25.5">
      <c r="A17" s="13">
        <v>8</v>
      </c>
      <c r="B17" s="21">
        <v>64</v>
      </c>
      <c r="C17" s="15" t="str">
        <f>'[1]rezultat stokovne komisije'!D19</f>
        <v>Mladinski svet mestne občine Ptuj</v>
      </c>
      <c r="D17" s="16">
        <f>'[1]rezultat stokovne komisije'!J19</f>
        <v>244</v>
      </c>
      <c r="E17" s="17">
        <f t="shared" si="0"/>
        <v>61</v>
      </c>
      <c r="F17" s="17" t="s">
        <v>19</v>
      </c>
      <c r="G17" s="18">
        <f t="shared" si="1"/>
        <v>61</v>
      </c>
      <c r="H17" s="18">
        <f t="shared" si="3"/>
        <v>0</v>
      </c>
      <c r="I17" s="19">
        <f t="shared" si="2"/>
        <v>0</v>
      </c>
      <c r="J17" s="16">
        <f>'[1]rezultat stokovne komisije'!O19</f>
        <v>1042.4380518370835</v>
      </c>
      <c r="K17" s="18">
        <f>'[1]rezultat stokovne komisije'!P19</f>
        <v>5000</v>
      </c>
      <c r="L17" s="20"/>
    </row>
    <row r="18" spans="1:12" ht="25.5">
      <c r="A18" s="13">
        <v>9</v>
      </c>
      <c r="B18" s="14">
        <v>66</v>
      </c>
      <c r="C18" s="15" t="str">
        <f>'[1]rezultat stokovne komisije'!D20</f>
        <v>Mladinski svet Ljutomer</v>
      </c>
      <c r="D18" s="16">
        <f>'[1]rezultat stokovne komisije'!J20</f>
        <v>256</v>
      </c>
      <c r="E18" s="17">
        <f t="shared" si="0"/>
        <v>64</v>
      </c>
      <c r="F18" s="17" t="s">
        <v>19</v>
      </c>
      <c r="G18" s="18">
        <f t="shared" si="1"/>
        <v>64</v>
      </c>
      <c r="H18" s="18">
        <f t="shared" si="3"/>
        <v>0</v>
      </c>
      <c r="I18" s="19">
        <f t="shared" si="2"/>
        <v>0</v>
      </c>
      <c r="J18" s="16">
        <f>'[1]rezultat stokovne komisije'!O20</f>
        <v>1093.705497009399</v>
      </c>
      <c r="K18" s="18">
        <f>'[1]rezultat stokovne komisije'!P20</f>
        <v>17500</v>
      </c>
      <c r="L18" s="20"/>
    </row>
    <row r="19" spans="1:12" ht="18.75" customHeight="1">
      <c r="A19" s="13">
        <v>10</v>
      </c>
      <c r="B19" s="14">
        <v>78</v>
      </c>
      <c r="C19" s="15" t="str">
        <f>'[1]rezultat stokovne komisije'!D21</f>
        <v>Mladinski svet Velenje</v>
      </c>
      <c r="D19" s="16">
        <f>'[1]rezultat stokovne komisije'!J21</f>
        <v>283</v>
      </c>
      <c r="E19" s="17">
        <f t="shared" si="0"/>
        <v>70.75</v>
      </c>
      <c r="F19" s="17" t="s">
        <v>19</v>
      </c>
      <c r="G19" s="18">
        <f t="shared" si="1"/>
        <v>70.75</v>
      </c>
      <c r="H19" s="18">
        <f t="shared" si="3"/>
        <v>0</v>
      </c>
      <c r="I19" s="19">
        <f t="shared" si="2"/>
        <v>0</v>
      </c>
      <c r="J19" s="16">
        <f>'[1]rezultat stokovne komisije'!O21</f>
        <v>1209.0572486471092</v>
      </c>
      <c r="K19" s="18">
        <f>'[1]rezultat stokovne komisije'!P21</f>
        <v>10000</v>
      </c>
      <c r="L19" s="20"/>
    </row>
    <row r="20" spans="1:12" ht="25.5">
      <c r="A20" s="13">
        <v>11</v>
      </c>
      <c r="B20" s="21">
        <v>91</v>
      </c>
      <c r="C20" s="15" t="str">
        <f>'[1]rezultat stokovne komisije'!D22</f>
        <v>Mladinski svet Bele Krajine</v>
      </c>
      <c r="D20" s="16">
        <f>'[1]rezultat stokovne komisije'!J22</f>
        <v>292</v>
      </c>
      <c r="E20" s="17">
        <f t="shared" si="0"/>
        <v>73</v>
      </c>
      <c r="F20" s="17" t="s">
        <v>19</v>
      </c>
      <c r="G20" s="18">
        <f t="shared" si="1"/>
        <v>73</v>
      </c>
      <c r="H20" s="18">
        <f t="shared" si="3"/>
        <v>0</v>
      </c>
      <c r="I20" s="19">
        <f t="shared" si="2"/>
        <v>0</v>
      </c>
      <c r="J20" s="16">
        <f>'[1]rezultat stokovne komisije'!O22</f>
        <v>1247.5078325263457</v>
      </c>
      <c r="K20" s="18">
        <f>'[1]rezultat stokovne komisije'!P22</f>
        <v>3500</v>
      </c>
      <c r="L20" s="20"/>
    </row>
    <row r="21" spans="1:12" ht="26.25" customHeight="1">
      <c r="A21" s="13">
        <v>12</v>
      </c>
      <c r="B21" s="14">
        <v>97</v>
      </c>
      <c r="C21" s="15" t="str">
        <f>'[1]rezultat stokovne komisije'!D23</f>
        <v>Mladinski svet Ljubljane</v>
      </c>
      <c r="D21" s="16">
        <f>'[1]rezultat stokovne komisije'!J23</f>
        <v>243</v>
      </c>
      <c r="E21" s="17">
        <f t="shared" si="0"/>
        <v>60.75</v>
      </c>
      <c r="F21" s="17" t="s">
        <v>19</v>
      </c>
      <c r="G21" s="18">
        <f t="shared" si="1"/>
        <v>60.75</v>
      </c>
      <c r="H21" s="18">
        <f t="shared" si="3"/>
        <v>0</v>
      </c>
      <c r="I21" s="19">
        <f t="shared" si="2"/>
        <v>0</v>
      </c>
      <c r="J21" s="16">
        <f>'[1]rezultat stokovne komisije'!O23</f>
        <v>1038.1657647393906</v>
      </c>
      <c r="K21" s="18">
        <f>'[1]rezultat stokovne komisije'!P23</f>
        <v>20000</v>
      </c>
      <c r="L21" s="20"/>
    </row>
    <row r="22" spans="1:12" ht="24.75" customHeight="1">
      <c r="A22" s="13">
        <v>13</v>
      </c>
      <c r="B22" s="21">
        <v>121</v>
      </c>
      <c r="C22" s="15" t="str">
        <f>'[1]rezultat stokovne komisije'!D24</f>
        <v>Mladinski svet Nova Gorica</v>
      </c>
      <c r="D22" s="16">
        <f>'[1]rezultat stokovne komisije'!J24</f>
        <v>225</v>
      </c>
      <c r="E22" s="17">
        <f t="shared" si="0"/>
        <v>56.25</v>
      </c>
      <c r="F22" s="17" t="s">
        <v>19</v>
      </c>
      <c r="G22" s="18">
        <f t="shared" si="1"/>
        <v>56.25</v>
      </c>
      <c r="H22" s="18">
        <f t="shared" si="3"/>
        <v>0</v>
      </c>
      <c r="I22" s="19">
        <f t="shared" si="2"/>
        <v>0</v>
      </c>
      <c r="J22" s="16">
        <f>'[1]rezultat stokovne komisije'!O24</f>
        <v>961.2645969809172</v>
      </c>
      <c r="K22" s="18">
        <f>'[1]rezultat stokovne komisije'!P24</f>
        <v>9000</v>
      </c>
      <c r="L22" s="20"/>
    </row>
    <row r="23" spans="1:12" ht="15.75" customHeight="1">
      <c r="A23" s="13">
        <v>14</v>
      </c>
      <c r="B23" s="14">
        <v>135</v>
      </c>
      <c r="C23" s="15" t="str">
        <f>'[1]rezultat stokovne komisije'!D25</f>
        <v>Mladinski svet Kamnik</v>
      </c>
      <c r="D23" s="16">
        <f>'[1]rezultat stokovne komisije'!J25</f>
        <v>215</v>
      </c>
      <c r="E23" s="17">
        <f t="shared" si="0"/>
        <v>53.75</v>
      </c>
      <c r="F23" s="17" t="s">
        <v>19</v>
      </c>
      <c r="G23" s="18">
        <f t="shared" si="1"/>
        <v>53.75</v>
      </c>
      <c r="H23" s="18">
        <f t="shared" si="3"/>
        <v>0</v>
      </c>
      <c r="I23" s="19">
        <f t="shared" si="2"/>
        <v>0</v>
      </c>
      <c r="J23" s="16">
        <f>'[1]rezultat stokovne komisije'!O25</f>
        <v>918.5417260039875</v>
      </c>
      <c r="K23" s="18">
        <f>'[1]rezultat stokovne komisije'!P25</f>
        <v>9000</v>
      </c>
      <c r="L23" s="22"/>
    </row>
    <row r="24" spans="1:12" ht="27.75" customHeight="1">
      <c r="A24" s="13">
        <v>15</v>
      </c>
      <c r="B24" s="21">
        <v>139</v>
      </c>
      <c r="C24" s="15" t="str">
        <f>'[1]rezultat stokovne komisije'!D26</f>
        <v>Mladinski svet Ajdovščina</v>
      </c>
      <c r="D24" s="16">
        <f>'[1]rezultat stokovne komisije'!J26</f>
        <v>324</v>
      </c>
      <c r="E24" s="17">
        <f t="shared" si="0"/>
        <v>81</v>
      </c>
      <c r="F24" s="17" t="s">
        <v>19</v>
      </c>
      <c r="G24" s="18">
        <f t="shared" si="1"/>
        <v>81</v>
      </c>
      <c r="H24" s="18">
        <f t="shared" si="3"/>
        <v>0</v>
      </c>
      <c r="I24" s="19">
        <f t="shared" si="2"/>
        <v>0</v>
      </c>
      <c r="J24" s="16">
        <f>'[1]rezultat stokovne komisije'!O26</f>
        <v>1384.2210196525207</v>
      </c>
      <c r="K24" s="18">
        <f>'[1]rezultat stokovne komisije'!P26</f>
        <v>16000</v>
      </c>
      <c r="L24" s="20"/>
    </row>
    <row r="25" spans="1:12" ht="18.75" customHeight="1">
      <c r="A25" s="23"/>
      <c r="B25" s="23"/>
      <c r="C25" s="23"/>
      <c r="D25" s="24" t="s">
        <v>20</v>
      </c>
      <c r="E25" s="25"/>
      <c r="F25" s="25"/>
      <c r="G25" s="26"/>
      <c r="H25" s="23"/>
      <c r="I25" s="27"/>
      <c r="J25" s="28">
        <f>SUM(J10:J24)</f>
        <v>14999.999999999998</v>
      </c>
      <c r="K25" s="29"/>
      <c r="L25" s="23"/>
    </row>
    <row r="26" spans="1:12" ht="12.75">
      <c r="A26" s="23"/>
      <c r="B26" s="23"/>
      <c r="C26" s="23"/>
      <c r="D26" s="24" t="s">
        <v>21</v>
      </c>
      <c r="E26" s="30"/>
      <c r="F26" s="30"/>
      <c r="G26" s="31"/>
      <c r="H26" s="23"/>
      <c r="I26" s="23"/>
      <c r="J26" s="29"/>
      <c r="K26" s="29"/>
      <c r="L26" s="23"/>
    </row>
    <row r="27" spans="1:12" ht="12.75">
      <c r="A27" s="32" t="s">
        <v>22</v>
      </c>
      <c r="B27" s="32"/>
      <c r="C27" s="33"/>
      <c r="D27" s="23"/>
      <c r="E27" s="23"/>
      <c r="F27" s="23"/>
      <c r="G27" s="34"/>
      <c r="H27" s="23"/>
      <c r="I27" s="23"/>
      <c r="J27" s="29"/>
      <c r="K27" s="29"/>
      <c r="L27" s="23"/>
    </row>
    <row r="28" spans="1:12" ht="12.75">
      <c r="A28" s="32" t="s">
        <v>23</v>
      </c>
      <c r="B28" s="32"/>
      <c r="C28" s="33"/>
      <c r="D28" s="23"/>
      <c r="E28" s="23"/>
      <c r="F28" s="23"/>
      <c r="G28" s="33" t="s">
        <v>24</v>
      </c>
      <c r="H28" s="23"/>
      <c r="I28" s="23"/>
      <c r="J28" s="29"/>
      <c r="K28" s="29"/>
      <c r="L28" s="23"/>
    </row>
    <row r="29" spans="1:12" ht="12.75">
      <c r="A29" s="33" t="s">
        <v>25</v>
      </c>
      <c r="B29" s="33"/>
      <c r="C29" s="33"/>
      <c r="D29" s="23"/>
      <c r="E29" s="23"/>
      <c r="F29" s="23"/>
      <c r="G29" s="34"/>
      <c r="H29" s="23"/>
      <c r="I29" s="23"/>
      <c r="J29" s="29"/>
      <c r="K29" s="29"/>
      <c r="L29" s="23"/>
    </row>
    <row r="30" spans="1:12" ht="12.75">
      <c r="A30" s="33"/>
      <c r="B30" s="33"/>
      <c r="C30" s="33"/>
      <c r="D30" s="23"/>
      <c r="E30" s="23"/>
      <c r="F30" s="23"/>
      <c r="G30" s="34"/>
      <c r="H30" s="23"/>
      <c r="I30" s="23"/>
      <c r="J30" s="29"/>
      <c r="K30" s="29"/>
      <c r="L30" s="23"/>
    </row>
    <row r="31" spans="2:12" ht="12.75">
      <c r="B31" s="33"/>
      <c r="C31" s="33"/>
      <c r="D31" s="23"/>
      <c r="E31" s="23"/>
      <c r="F31" s="23"/>
      <c r="G31" s="34"/>
      <c r="H31" s="23"/>
      <c r="I31" s="23"/>
      <c r="J31" s="29"/>
      <c r="K31" s="29"/>
      <c r="L31" s="23"/>
    </row>
    <row r="32" spans="1:12" ht="12.75">
      <c r="A32" s="33"/>
      <c r="B32" s="33"/>
      <c r="C32" s="33"/>
      <c r="D32" s="23"/>
      <c r="E32" s="23"/>
      <c r="F32" s="23"/>
      <c r="G32" s="34"/>
      <c r="H32" s="23"/>
      <c r="I32" s="23"/>
      <c r="J32" s="29"/>
      <c r="K32" s="29"/>
      <c r="L32" s="23"/>
    </row>
    <row r="33" spans="1:12" ht="12.75">
      <c r="A33" s="23"/>
      <c r="B33" s="23"/>
      <c r="C33" s="23"/>
      <c r="D33" s="23"/>
      <c r="E33" s="23"/>
      <c r="F33" s="23"/>
      <c r="G33" s="34"/>
      <c r="H33" s="23"/>
      <c r="I33" s="23"/>
      <c r="J33" s="29"/>
      <c r="K33" s="29"/>
      <c r="L33" s="23"/>
    </row>
    <row r="34" spans="1:12" ht="12.75">
      <c r="A34" s="23"/>
      <c r="B34" s="23"/>
      <c r="C34" s="23"/>
      <c r="D34" s="23"/>
      <c r="E34" s="23"/>
      <c r="F34" s="23"/>
      <c r="G34" s="34"/>
      <c r="H34" s="23"/>
      <c r="I34" s="23"/>
      <c r="J34" s="29"/>
      <c r="K34" s="29"/>
      <c r="L34" s="23"/>
    </row>
    <row r="35" spans="1:12" ht="12.75">
      <c r="A35" s="23"/>
      <c r="B35" s="23"/>
      <c r="C35" s="23"/>
      <c r="D35" s="23"/>
      <c r="E35" s="23"/>
      <c r="F35" s="23"/>
      <c r="G35" s="34"/>
      <c r="H35" s="23"/>
      <c r="I35" s="23"/>
      <c r="J35" s="29"/>
      <c r="K35" s="29"/>
      <c r="L35" s="23"/>
    </row>
    <row r="36" spans="1:12" ht="12.75">
      <c r="A36" s="23"/>
      <c r="B36" s="23"/>
      <c r="C36" s="23"/>
      <c r="D36" s="23"/>
      <c r="E36" s="23"/>
      <c r="F36" s="23"/>
      <c r="G36" s="34"/>
      <c r="H36" s="23"/>
      <c r="I36" s="23"/>
      <c r="J36" s="29"/>
      <c r="K36" s="29"/>
      <c r="L36" s="23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BHvast</dc:creator>
  <cp:keywords/>
  <dc:description/>
  <cp:lastModifiedBy>BHvast</cp:lastModifiedBy>
  <dcterms:created xsi:type="dcterms:W3CDTF">2008-03-07T10:24:12Z</dcterms:created>
  <dcterms:modified xsi:type="dcterms:W3CDTF">2008-03-07T10:24:33Z</dcterms:modified>
  <cp:category/>
  <cp:version/>
  <cp:contentType/>
  <cp:contentStatus/>
</cp:coreProperties>
</file>